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MILAGROS\CUENTA PUBLICA 2021\Segundo trimestre\"/>
    </mc:Choice>
  </mc:AlternateContent>
  <xr:revisionPtr revIDLastSave="0" documentId="8_{50A0CB63-6FC1-44F4-8D36-5C69A46921D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AI" sheetId="5" r:id="rId1"/>
  </sheets>
  <calcPr calcId="181029"/>
  <fileRecoveryPr autoRecover="0"/>
</workbook>
</file>

<file path=xl/calcChain.xml><?xml version="1.0" encoding="utf-8"?>
<calcChain xmlns="http://schemas.openxmlformats.org/spreadsheetml/2006/main">
  <c r="H38" i="5" l="1"/>
  <c r="H37" i="5" s="1"/>
  <c r="E38" i="5"/>
  <c r="G37" i="5"/>
  <c r="G39" i="5" s="1"/>
  <c r="F37" i="5"/>
  <c r="F39" i="5" s="1"/>
  <c r="E37" i="5"/>
  <c r="D37" i="5"/>
  <c r="D39" i="5" s="1"/>
  <c r="C37" i="5"/>
  <c r="C39" i="5" s="1"/>
  <c r="H35" i="5"/>
  <c r="E35" i="5"/>
  <c r="H34" i="5"/>
  <c r="E34" i="5"/>
  <c r="H33" i="5"/>
  <c r="E33" i="5"/>
  <c r="E31" i="5" s="1"/>
  <c r="H32" i="5"/>
  <c r="E32" i="5"/>
  <c r="H31" i="5"/>
  <c r="G31" i="5"/>
  <c r="F31" i="5"/>
  <c r="D31" i="5"/>
  <c r="C31" i="5"/>
  <c r="H29" i="5"/>
  <c r="E29" i="5"/>
  <c r="H28" i="5"/>
  <c r="E28" i="5"/>
  <c r="H27" i="5"/>
  <c r="E27" i="5"/>
  <c r="H26" i="5"/>
  <c r="E26" i="5"/>
  <c r="H25" i="5"/>
  <c r="E25" i="5"/>
  <c r="H24" i="5"/>
  <c r="E24" i="5"/>
  <c r="H23" i="5"/>
  <c r="E23" i="5"/>
  <c r="H22" i="5"/>
  <c r="H21" i="5" s="1"/>
  <c r="E22" i="5"/>
  <c r="G21" i="5"/>
  <c r="F21" i="5"/>
  <c r="E21" i="5"/>
  <c r="D21" i="5"/>
  <c r="C21" i="5"/>
  <c r="G16" i="5"/>
  <c r="F16" i="5"/>
  <c r="D16" i="5"/>
  <c r="C16" i="5"/>
  <c r="H14" i="5"/>
  <c r="E14" i="5"/>
  <c r="H13" i="5"/>
  <c r="E13" i="5"/>
  <c r="H12" i="5"/>
  <c r="E12" i="5"/>
  <c r="H11" i="5"/>
  <c r="E11" i="5"/>
  <c r="H10" i="5"/>
  <c r="E10" i="5"/>
  <c r="H9" i="5"/>
  <c r="E9" i="5"/>
  <c r="H8" i="5"/>
  <c r="E8" i="5"/>
  <c r="H7" i="5"/>
  <c r="E7" i="5"/>
  <c r="H6" i="5"/>
  <c r="E6" i="5"/>
  <c r="H5" i="5"/>
  <c r="H16" i="5" s="1"/>
  <c r="E5" i="5"/>
  <c r="E16" i="5" s="1"/>
  <c r="E39" i="5" l="1"/>
  <c r="H39" i="5"/>
</calcChain>
</file>

<file path=xl/sharedStrings.xml><?xml version="1.0" encoding="utf-8"?>
<sst xmlns="http://schemas.openxmlformats.org/spreadsheetml/2006/main" count="98" uniqueCount="50">
  <si>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</si>
  <si>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</si>
  <si>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</si>
  <si>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</si>
  <si>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</si>
  <si>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</si>
  <si>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</si>
  <si>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</si>
  <si>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</si>
  <si>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</si>
  <si>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</si>
  <si>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</si>
  <si>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</si>
  <si>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</si>
  <si>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</si>
  <si>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</si>
  <si>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</si>
  <si>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</si>
  <si>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</si>
  <si>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</si>
  <si>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</si>
  <si>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</si>
  <si>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</si>
  <si>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</si>
  <si>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</si>
  <si>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</si>
  <si>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</si>
  <si>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</si>
  <si>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t>Participaciones, Aportaciones, Convenios, Incentivos Derivados de la Colaboración Fiscal y Fondos Distintos de Aportaciones</t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</si>
  <si>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</si>
  <si>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</si>
  <si>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</si>
  <si>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</si>
  <si>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</si>
  <si>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</si>
  <si>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</si>
  <si>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</si>
  <si>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</si>
  <si>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</si>
  <si>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</si>
  <si>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</si>
  <si>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</si>
  <si>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</si>
  <si>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</si>
  <si>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</si>
  <si>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INSTITUTO MUNICIPAL DE PLANEACIÓN DE SAN FRANCISCO DEL RINCÓN GUANAJUATO
ESTADO ANALÍTICO DE INGRESOS
DEL 1 DE ENERO AL 30 DE JUNIO DEL 2021</t>
  </si>
  <si>
    <r>
      <t>Productos</t>
    </r>
    <r>
      <rPr>
        <vertAlign val="superscript"/>
        <sz val="10"/>
        <rFont val="Arial"/>
        <family val="2"/>
      </rPr>
      <t>1</t>
    </r>
  </si>
  <si>
    <r>
      <t>Aprovechamientos</t>
    </r>
    <r>
      <rPr>
        <vertAlign val="superscript"/>
        <sz val="10"/>
        <rFont val="Arial"/>
        <family val="2"/>
      </rPr>
      <t>2</t>
    </r>
  </si>
  <si>
    <r>
      <t>Productos</t>
    </r>
    <r>
      <rPr>
        <vertAlign val="superscript"/>
        <sz val="10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</si>
  <si>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10"/>
        <rFont val="Arial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</si>
</sst>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vertAlign val="superscript"/>
      <sz val="10"/>
      <name val="Arial"/>
      <family val="2"/>
    </font>
    <font>
      <vertAlign val="superscript"/>
      <sz val="10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49" fontId="8" fillId="0" borderId="0" xfId="8" applyNumberFormat="1" applyFont="1" applyFill="1" applyBorder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10" fillId="0" borderId="5" xfId="8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 wrapText="1"/>
      <protection locked="0"/>
    </xf>
    <xf numFmtId="4" fontId="10" fillId="0" borderId="12" xfId="8" applyNumberFormat="1" applyFont="1" applyFill="1" applyBorder="1" applyAlignment="1" applyProtection="1">
      <alignment vertical="top"/>
      <protection locked="0"/>
    </xf>
    <xf numFmtId="0" fontId="1" fillId="0" borderId="5" xfId="8" applyFont="1" applyFill="1" applyBorder="1" applyAlignment="1" applyProtection="1">
      <alignment vertical="top"/>
      <protection locked="0"/>
    </xf>
    <xf numFmtId="0" fontId="1" fillId="0" borderId="0" xfId="8" applyFont="1" applyFill="1" applyBorder="1" applyAlignment="1" applyProtection="1">
      <alignment vertical="top" wrapText="1"/>
      <protection locked="0"/>
    </xf>
    <xf numFmtId="4" fontId="10" fillId="0" borderId="14" xfId="8" applyNumberFormat="1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/>
      <protection locked="0"/>
    </xf>
    <xf numFmtId="4" fontId="10" fillId="0" borderId="13" xfId="8" applyNumberFormat="1" applyFont="1" applyFill="1" applyBorder="1" applyAlignment="1" applyProtection="1">
      <alignment vertical="top"/>
      <protection locked="0"/>
    </xf>
    <xf numFmtId="0" fontId="1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1" fillId="0" borderId="7" xfId="8" applyNumberFormat="1" applyFont="1" applyFill="1" applyBorder="1" applyAlignment="1" applyProtection="1">
      <alignment vertical="top"/>
      <protection locked="0"/>
    </xf>
    <xf numFmtId="4" fontId="1" fillId="0" borderId="9" xfId="8" applyNumberFormat="1" applyFont="1" applyFill="1" applyBorder="1" applyAlignment="1" applyProtection="1">
      <alignment vertical="top"/>
      <protection locked="0"/>
    </xf>
    <xf numFmtId="4" fontId="1" fillId="0" borderId="12" xfId="8" applyNumberFormat="1" applyFont="1" applyFill="1" applyBorder="1" applyAlignment="1" applyProtection="1">
      <alignment vertical="top"/>
      <protection locked="0"/>
    </xf>
    <xf numFmtId="0" fontId="1" fillId="0" borderId="4" xfId="8" quotePrefix="1" applyFont="1" applyFill="1" applyBorder="1" applyAlignment="1" applyProtection="1">
      <alignment horizontal="center" vertical="top"/>
      <protection locked="0"/>
    </xf>
    <xf numFmtId="0" fontId="1" fillId="0" borderId="11" xfId="8" applyFont="1" applyFill="1" applyBorder="1" applyAlignment="1" applyProtection="1">
      <alignment vertical="top"/>
      <protection locked="0"/>
    </xf>
    <xf numFmtId="4" fontId="1" fillId="0" borderId="11" xfId="8" applyNumberFormat="1" applyFont="1" applyFill="1" applyBorder="1" applyAlignment="1" applyProtection="1">
      <alignment vertical="top"/>
      <protection locked="0"/>
    </xf>
    <xf numFmtId="4" fontId="1" fillId="0" borderId="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4" fontId="1" fillId="0" borderId="13" xfId="8" applyNumberFormat="1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0" xfId="8" applyFont="1" applyFill="1" applyBorder="1" applyAlignment="1" applyProtection="1">
      <alignment horizontal="justify" vertical="top" wrapText="1"/>
    </xf>
    <xf numFmtId="4" fontId="9" fillId="0" borderId="12" xfId="8" applyNumberFormat="1" applyFont="1" applyFill="1" applyBorder="1" applyAlignment="1" applyProtection="1">
      <alignment vertical="top"/>
      <protection locked="0"/>
    </xf>
    <xf numFmtId="0" fontId="1" fillId="0" borderId="5" xfId="8" applyFont="1" applyFill="1" applyBorder="1" applyAlignment="1" applyProtection="1">
      <alignment horizontal="center" vertical="top"/>
    </xf>
    <xf numFmtId="0" fontId="1" fillId="0" borderId="0" xfId="8" applyFont="1" applyFill="1" applyBorder="1" applyAlignment="1" applyProtection="1">
      <alignment horizontal="left" vertical="top" wrapText="1"/>
    </xf>
    <xf numFmtId="4" fontId="1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vertical="top"/>
    </xf>
    <xf numFmtId="0" fontId="9" fillId="0" borderId="0" xfId="8" applyFont="1" applyFill="1" applyBorder="1" applyAlignment="1" applyProtection="1">
      <alignment vertical="top"/>
    </xf>
    <xf numFmtId="0" fontId="9" fillId="0" borderId="5" xfId="9" applyFont="1" applyFill="1" applyBorder="1" applyAlignment="1" applyProtection="1">
      <alignment horizontal="center" vertical="top"/>
    </xf>
    <xf numFmtId="0" fontId="1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0" fontId="1" fillId="0" borderId="11" xfId="8" quotePrefix="1" applyFont="1" applyFill="1" applyBorder="1" applyAlignment="1" applyProtection="1">
      <alignment horizontal="center"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 wrapText="1"/>
    </xf>
    <xf numFmtId="0" fontId="9" fillId="0" borderId="2" xfId="8" applyFont="1" applyFill="1" applyBorder="1" applyAlignment="1" applyProtection="1">
      <alignment horizontal="left" vertical="top" wrapText="1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47</xdr:row>
      <xdr:rowOff>66675</xdr:rowOff>
    </xdr:from>
    <xdr:to>
      <xdr:col>7</xdr:col>
      <xdr:colOff>1419226</xdr:colOff>
      <xdr:row>52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FD17656-C299-49C3-A35D-17EAA3A67A6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059" b="18823"/>
        <a:stretch/>
      </xdr:blipFill>
      <xdr:spPr>
        <a:xfrm>
          <a:off x="38101" y="10715625"/>
          <a:ext cx="12630150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CDF47-2CDF-485C-99D4-F237D75C6A13}">
  <sheetPr>
    <pageSetUpPr fitToPage="1"/>
  </sheetPr>
  <dimension ref="A1:I44"/>
  <sheetViews>
    <sheetView tabSelected="1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8" width="26.5" style="2" customWidth="1"/>
    <col min="9" max="16384" width="12" style="2"/>
  </cols>
  <sheetData>
    <row r="1" spans="1:9" s="3" customFormat="1" ht="39.950000000000003" customHeight="1" x14ac:dyDescent="0.2">
      <c r="A1" s="48" t="s">
        <v>45</v>
      </c>
      <c r="B1" s="49"/>
      <c r="C1" s="49"/>
      <c r="D1" s="49"/>
      <c r="E1" s="49"/>
      <c r="F1" s="49"/>
      <c r="G1" s="49"/>
      <c r="H1" s="50"/>
    </row>
    <row r="2" spans="1:9" s="3" customFormat="1" ht="12.75" x14ac:dyDescent="0.2">
      <c r="A2" s="51" t="s">
        <v>14</v>
      </c>
      <c r="B2" s="52"/>
      <c r="C2" s="49" t="s">
        <v>22</v>
      </c>
      <c r="D2" s="49"/>
      <c r="E2" s="49"/>
      <c r="F2" s="49"/>
      <c r="G2" s="49"/>
      <c r="H2" s="57" t="s">
        <v>19</v>
      </c>
    </row>
    <row r="3" spans="1:9" s="1" customFormat="1" ht="24.95" customHeight="1" x14ac:dyDescent="0.2">
      <c r="A3" s="53"/>
      <c r="B3" s="54"/>
      <c r="C3" s="6" t="s">
        <v>15</v>
      </c>
      <c r="D3" s="7" t="s">
        <v>20</v>
      </c>
      <c r="E3" s="7" t="s">
        <v>16</v>
      </c>
      <c r="F3" s="7" t="s">
        <v>17</v>
      </c>
      <c r="G3" s="8" t="s">
        <v>18</v>
      </c>
      <c r="H3" s="58"/>
    </row>
    <row r="4" spans="1:9" s="1" customFormat="1" ht="12.75" x14ac:dyDescent="0.2">
      <c r="A4" s="55"/>
      <c r="B4" s="56"/>
      <c r="C4" s="9" t="s">
        <v>7</v>
      </c>
      <c r="D4" s="10" t="s">
        <v>8</v>
      </c>
      <c r="E4" s="10" t="s">
        <v>9</v>
      </c>
      <c r="F4" s="10" t="s">
        <v>10</v>
      </c>
      <c r="G4" s="10" t="s">
        <v>11</v>
      </c>
      <c r="H4" s="10" t="s">
        <v>12</v>
      </c>
    </row>
    <row r="5" spans="1:9" ht="12.75" x14ac:dyDescent="0.2">
      <c r="A5" s="11"/>
      <c r="B5" s="12" t="s">
        <v>0</v>
      </c>
      <c r="C5" s="13">
        <v>0</v>
      </c>
      <c r="D5" s="13">
        <v>0</v>
      </c>
      <c r="E5" s="13">
        <f>C5+D5</f>
        <v>0</v>
      </c>
      <c r="F5" s="13">
        <v>0</v>
      </c>
      <c r="G5" s="13">
        <v>0</v>
      </c>
      <c r="H5" s="13">
        <f>G5-C5</f>
        <v>0</v>
      </c>
      <c r="I5" s="5" t="s">
        <v>33</v>
      </c>
    </row>
    <row r="6" spans="1:9" ht="12.75" x14ac:dyDescent="0.2">
      <c r="A6" s="14"/>
      <c r="B6" s="15" t="s">
        <v>1</v>
      </c>
      <c r="C6" s="16">
        <v>0</v>
      </c>
      <c r="D6" s="16">
        <v>0</v>
      </c>
      <c r="E6" s="16">
        <f t="shared" ref="E6:E14" si="0">C6+D6</f>
        <v>0</v>
      </c>
      <c r="F6" s="16">
        <v>0</v>
      </c>
      <c r="G6" s="16">
        <v>0</v>
      </c>
      <c r="H6" s="16">
        <f t="shared" ref="H6:H14" si="1">G6-C6</f>
        <v>0</v>
      </c>
      <c r="I6" s="5" t="s">
        <v>43</v>
      </c>
    </row>
    <row r="7" spans="1:9" ht="12.75" x14ac:dyDescent="0.2">
      <c r="A7" s="11"/>
      <c r="B7" s="12" t="s">
        <v>2</v>
      </c>
      <c r="C7" s="16">
        <v>0</v>
      </c>
      <c r="D7" s="16">
        <v>0</v>
      </c>
      <c r="E7" s="16">
        <f t="shared" si="0"/>
        <v>0</v>
      </c>
      <c r="F7" s="16">
        <v>0</v>
      </c>
      <c r="G7" s="16">
        <v>0</v>
      </c>
      <c r="H7" s="16">
        <f t="shared" si="1"/>
        <v>0</v>
      </c>
      <c r="I7" s="5" t="s">
        <v>34</v>
      </c>
    </row>
    <row r="8" spans="1:9" ht="12.75" x14ac:dyDescent="0.2">
      <c r="A8" s="11"/>
      <c r="B8" s="12" t="s">
        <v>3</v>
      </c>
      <c r="C8" s="16">
        <v>0</v>
      </c>
      <c r="D8" s="16">
        <v>0</v>
      </c>
      <c r="E8" s="16">
        <f t="shared" si="0"/>
        <v>0</v>
      </c>
      <c r="F8" s="16">
        <v>0</v>
      </c>
      <c r="G8" s="16">
        <v>0</v>
      </c>
      <c r="H8" s="16">
        <f t="shared" si="1"/>
        <v>0</v>
      </c>
      <c r="I8" s="5" t="s">
        <v>35</v>
      </c>
    </row>
    <row r="9" spans="1:9" ht="12.75" x14ac:dyDescent="0.2">
      <c r="A9" s="11"/>
      <c r="B9" s="12" t="s">
        <v>4</v>
      </c>
      <c r="C9" s="16">
        <v>0</v>
      </c>
      <c r="D9" s="16">
        <v>100000</v>
      </c>
      <c r="E9" s="16">
        <f t="shared" si="0"/>
        <v>100000</v>
      </c>
      <c r="F9" s="16">
        <v>26725.71</v>
      </c>
      <c r="G9" s="16">
        <v>26725.71</v>
      </c>
      <c r="H9" s="16">
        <f t="shared" si="1"/>
        <v>26725.71</v>
      </c>
      <c r="I9" s="5" t="s">
        <v>36</v>
      </c>
    </row>
    <row r="10" spans="1:9" ht="12.75" x14ac:dyDescent="0.2">
      <c r="A10" s="14"/>
      <c r="B10" s="15" t="s">
        <v>5</v>
      </c>
      <c r="C10" s="16">
        <v>0</v>
      </c>
      <c r="D10" s="16">
        <v>0</v>
      </c>
      <c r="E10" s="16">
        <f t="shared" si="0"/>
        <v>0</v>
      </c>
      <c r="F10" s="16">
        <v>0</v>
      </c>
      <c r="G10" s="16">
        <v>0</v>
      </c>
      <c r="H10" s="16">
        <f t="shared" si="1"/>
        <v>0</v>
      </c>
      <c r="I10" s="5" t="s">
        <v>37</v>
      </c>
    </row>
    <row r="11" spans="1:9" ht="25.5" x14ac:dyDescent="0.2">
      <c r="A11" s="11"/>
      <c r="B11" s="12" t="s">
        <v>24</v>
      </c>
      <c r="C11" s="16">
        <v>0</v>
      </c>
      <c r="D11" s="16">
        <v>0</v>
      </c>
      <c r="E11" s="16">
        <f t="shared" si="0"/>
        <v>0</v>
      </c>
      <c r="F11" s="16">
        <v>0</v>
      </c>
      <c r="G11" s="16">
        <v>0</v>
      </c>
      <c r="H11" s="16">
        <f t="shared" si="1"/>
        <v>0</v>
      </c>
      <c r="I11" s="5" t="s">
        <v>38</v>
      </c>
    </row>
    <row r="12" spans="1:9" ht="38.25" x14ac:dyDescent="0.2">
      <c r="A12" s="11"/>
      <c r="B12" s="12" t="s">
        <v>25</v>
      </c>
      <c r="C12" s="16">
        <v>0</v>
      </c>
      <c r="D12" s="16">
        <v>0</v>
      </c>
      <c r="E12" s="16">
        <f t="shared" si="0"/>
        <v>0</v>
      </c>
      <c r="F12" s="16">
        <v>0</v>
      </c>
      <c r="G12" s="16">
        <v>0</v>
      </c>
      <c r="H12" s="16">
        <f t="shared" si="1"/>
        <v>0</v>
      </c>
      <c r="I12" s="5" t="s">
        <v>39</v>
      </c>
    </row>
    <row r="13" spans="1:9" ht="25.5" x14ac:dyDescent="0.2">
      <c r="A13" s="11"/>
      <c r="B13" s="12" t="s">
        <v>26</v>
      </c>
      <c r="C13" s="16">
        <v>2900000</v>
      </c>
      <c r="D13" s="16">
        <v>-1448333.33</v>
      </c>
      <c r="E13" s="16">
        <f t="shared" si="0"/>
        <v>1451666.67</v>
      </c>
      <c r="F13" s="16">
        <v>791666.67</v>
      </c>
      <c r="G13" s="16">
        <v>791666.67</v>
      </c>
      <c r="H13" s="16">
        <f t="shared" si="1"/>
        <v>-2108333.33</v>
      </c>
      <c r="I13" s="5" t="s">
        <v>40</v>
      </c>
    </row>
    <row r="14" spans="1:9" ht="12.75" x14ac:dyDescent="0.2">
      <c r="A14" s="11"/>
      <c r="B14" s="12" t="s">
        <v>6</v>
      </c>
      <c r="C14" s="16">
        <v>0</v>
      </c>
      <c r="D14" s="16">
        <v>1650744.57</v>
      </c>
      <c r="E14" s="16">
        <f t="shared" si="0"/>
        <v>1650744.57</v>
      </c>
      <c r="F14" s="16">
        <v>979603.46</v>
      </c>
      <c r="G14" s="16">
        <v>979603.46</v>
      </c>
      <c r="H14" s="16">
        <f t="shared" si="1"/>
        <v>979603.46</v>
      </c>
      <c r="I14" s="5" t="s">
        <v>41</v>
      </c>
    </row>
    <row r="15" spans="1:9" ht="12.75" x14ac:dyDescent="0.2">
      <c r="A15" s="11"/>
      <c r="B15" s="17"/>
      <c r="C15" s="18"/>
      <c r="D15" s="18"/>
      <c r="E15" s="18"/>
      <c r="F15" s="18"/>
      <c r="G15" s="18"/>
      <c r="H15" s="18"/>
      <c r="I15" s="5" t="s">
        <v>42</v>
      </c>
    </row>
    <row r="16" spans="1:9" ht="12.75" x14ac:dyDescent="0.2">
      <c r="A16" s="19"/>
      <c r="B16" s="20" t="s">
        <v>13</v>
      </c>
      <c r="C16" s="21">
        <f>SUM(C5:C14)</f>
        <v>2900000</v>
      </c>
      <c r="D16" s="21">
        <f t="shared" ref="D16:H16" si="2">SUM(D5:D14)</f>
        <v>302411.24</v>
      </c>
      <c r="E16" s="21">
        <f t="shared" si="2"/>
        <v>3202411.24</v>
      </c>
      <c r="F16" s="21">
        <f t="shared" si="2"/>
        <v>1797995.8399999999</v>
      </c>
      <c r="G16" s="22">
        <f t="shared" si="2"/>
        <v>1797995.8399999999</v>
      </c>
      <c r="H16" s="23">
        <f t="shared" si="2"/>
        <v>-1102004.1600000001</v>
      </c>
      <c r="I16" s="5" t="s">
        <v>42</v>
      </c>
    </row>
    <row r="17" spans="1:9" ht="12.75" x14ac:dyDescent="0.2">
      <c r="A17" s="24"/>
      <c r="B17" s="25"/>
      <c r="C17" s="26"/>
      <c r="D17" s="26"/>
      <c r="E17" s="27"/>
      <c r="F17" s="28" t="s">
        <v>21</v>
      </c>
      <c r="G17" s="29"/>
      <c r="H17" s="30"/>
      <c r="I17" s="5" t="s">
        <v>42</v>
      </c>
    </row>
    <row r="18" spans="1:9" ht="12.75" x14ac:dyDescent="0.2">
      <c r="A18" s="59" t="s">
        <v>23</v>
      </c>
      <c r="B18" s="60"/>
      <c r="C18" s="49" t="s">
        <v>22</v>
      </c>
      <c r="D18" s="49"/>
      <c r="E18" s="49"/>
      <c r="F18" s="49"/>
      <c r="G18" s="49"/>
      <c r="H18" s="57" t="s">
        <v>19</v>
      </c>
      <c r="I18" s="5" t="s">
        <v>42</v>
      </c>
    </row>
    <row r="19" spans="1:9" ht="25.5" x14ac:dyDescent="0.2">
      <c r="A19" s="61"/>
      <c r="B19" s="62"/>
      <c r="C19" s="6" t="s">
        <v>15</v>
      </c>
      <c r="D19" s="7" t="s">
        <v>20</v>
      </c>
      <c r="E19" s="7" t="s">
        <v>16</v>
      </c>
      <c r="F19" s="7" t="s">
        <v>17</v>
      </c>
      <c r="G19" s="8" t="s">
        <v>18</v>
      </c>
      <c r="H19" s="58"/>
      <c r="I19" s="5" t="s">
        <v>42</v>
      </c>
    </row>
    <row r="20" spans="1:9" ht="12.75" x14ac:dyDescent="0.2">
      <c r="A20" s="63"/>
      <c r="B20" s="64"/>
      <c r="C20" s="9" t="s">
        <v>7</v>
      </c>
      <c r="D20" s="10" t="s">
        <v>8</v>
      </c>
      <c r="E20" s="10" t="s">
        <v>9</v>
      </c>
      <c r="F20" s="10" t="s">
        <v>10</v>
      </c>
      <c r="G20" s="10" t="s">
        <v>11</v>
      </c>
      <c r="H20" s="10" t="s">
        <v>12</v>
      </c>
      <c r="I20" s="5" t="s">
        <v>42</v>
      </c>
    </row>
    <row r="21" spans="1:9" ht="12.75" x14ac:dyDescent="0.2">
      <c r="A21" s="31" t="s">
        <v>27</v>
      </c>
      <c r="B21" s="32"/>
      <c r="C21" s="33">
        <f t="shared" ref="C21:H21" si="3">SUM(C22+C23+C24+C25+C26+C27+C28+C29)</f>
        <v>0</v>
      </c>
      <c r="D21" s="33">
        <f t="shared" si="3"/>
        <v>0</v>
      </c>
      <c r="E21" s="33">
        <f t="shared" si="3"/>
        <v>0</v>
      </c>
      <c r="F21" s="33">
        <f t="shared" si="3"/>
        <v>0</v>
      </c>
      <c r="G21" s="33">
        <f t="shared" si="3"/>
        <v>0</v>
      </c>
      <c r="H21" s="33">
        <f t="shared" si="3"/>
        <v>0</v>
      </c>
      <c r="I21" s="5" t="s">
        <v>42</v>
      </c>
    </row>
    <row r="22" spans="1:9" ht="12.75" x14ac:dyDescent="0.2">
      <c r="A22" s="34"/>
      <c r="B22" s="35" t="s">
        <v>0</v>
      </c>
      <c r="C22" s="36">
        <v>0</v>
      </c>
      <c r="D22" s="36">
        <v>0</v>
      </c>
      <c r="E22" s="36">
        <f t="shared" ref="E22:E29" si="4">C22+D22</f>
        <v>0</v>
      </c>
      <c r="F22" s="36">
        <v>0</v>
      </c>
      <c r="G22" s="36">
        <v>0</v>
      </c>
      <c r="H22" s="36">
        <f t="shared" ref="H22:H29" si="5">G22-C22</f>
        <v>0</v>
      </c>
      <c r="I22" s="5" t="s">
        <v>33</v>
      </c>
    </row>
    <row r="23" spans="1:9" ht="12.75" x14ac:dyDescent="0.2">
      <c r="A23" s="34"/>
      <c r="B23" s="35" t="s">
        <v>1</v>
      </c>
      <c r="C23" s="36">
        <v>0</v>
      </c>
      <c r="D23" s="36">
        <v>0</v>
      </c>
      <c r="E23" s="36">
        <f t="shared" si="4"/>
        <v>0</v>
      </c>
      <c r="F23" s="36">
        <v>0</v>
      </c>
      <c r="G23" s="36">
        <v>0</v>
      </c>
      <c r="H23" s="36">
        <f t="shared" si="5"/>
        <v>0</v>
      </c>
      <c r="I23" s="5" t="s">
        <v>43</v>
      </c>
    </row>
    <row r="24" spans="1:9" ht="12.75" x14ac:dyDescent="0.2">
      <c r="A24" s="34"/>
      <c r="B24" s="35" t="s">
        <v>2</v>
      </c>
      <c r="C24" s="36">
        <v>0</v>
      </c>
      <c r="D24" s="36">
        <v>0</v>
      </c>
      <c r="E24" s="36">
        <f t="shared" si="4"/>
        <v>0</v>
      </c>
      <c r="F24" s="36">
        <v>0</v>
      </c>
      <c r="G24" s="36">
        <v>0</v>
      </c>
      <c r="H24" s="36">
        <f t="shared" si="5"/>
        <v>0</v>
      </c>
      <c r="I24" s="5" t="s">
        <v>34</v>
      </c>
    </row>
    <row r="25" spans="1:9" ht="12.75" x14ac:dyDescent="0.2">
      <c r="A25" s="34"/>
      <c r="B25" s="35" t="s">
        <v>3</v>
      </c>
      <c r="C25" s="36">
        <v>0</v>
      </c>
      <c r="D25" s="36">
        <v>0</v>
      </c>
      <c r="E25" s="36">
        <f t="shared" si="4"/>
        <v>0</v>
      </c>
      <c r="F25" s="36">
        <v>0</v>
      </c>
      <c r="G25" s="36">
        <v>0</v>
      </c>
      <c r="H25" s="36">
        <f t="shared" si="5"/>
        <v>0</v>
      </c>
      <c r="I25" s="5" t="s">
        <v>35</v>
      </c>
    </row>
    <row r="26" spans="1:9" ht="14.25" x14ac:dyDescent="0.2">
      <c r="A26" s="34"/>
      <c r="B26" s="35" t="s">
        <v>46</v>
      </c>
      <c r="C26" s="36">
        <v>0</v>
      </c>
      <c r="D26" s="36">
        <v>0</v>
      </c>
      <c r="E26" s="36">
        <f t="shared" si="4"/>
        <v>0</v>
      </c>
      <c r="F26" s="36">
        <v>0</v>
      </c>
      <c r="G26" s="36">
        <v>0</v>
      </c>
      <c r="H26" s="36">
        <f t="shared" si="5"/>
        <v>0</v>
      </c>
      <c r="I26" s="5" t="s">
        <v>36</v>
      </c>
    </row>
    <row r="27" spans="1:9" ht="14.25" x14ac:dyDescent="0.2">
      <c r="A27" s="34"/>
      <c r="B27" s="35" t="s">
        <v>47</v>
      </c>
      <c r="C27" s="36">
        <v>0</v>
      </c>
      <c r="D27" s="36">
        <v>0</v>
      </c>
      <c r="E27" s="36">
        <f t="shared" si="4"/>
        <v>0</v>
      </c>
      <c r="F27" s="36">
        <v>0</v>
      </c>
      <c r="G27" s="36">
        <v>0</v>
      </c>
      <c r="H27" s="36">
        <f t="shared" si="5"/>
        <v>0</v>
      </c>
      <c r="I27" s="5" t="s">
        <v>37</v>
      </c>
    </row>
    <row r="28" spans="1:9" ht="38.25" x14ac:dyDescent="0.2">
      <c r="A28" s="34"/>
      <c r="B28" s="35" t="s">
        <v>28</v>
      </c>
      <c r="C28" s="36">
        <v>0</v>
      </c>
      <c r="D28" s="36">
        <v>0</v>
      </c>
      <c r="E28" s="36">
        <f t="shared" si="4"/>
        <v>0</v>
      </c>
      <c r="F28" s="36">
        <v>0</v>
      </c>
      <c r="G28" s="36">
        <v>0</v>
      </c>
      <c r="H28" s="36">
        <f t="shared" si="5"/>
        <v>0</v>
      </c>
      <c r="I28" s="5" t="s">
        <v>39</v>
      </c>
    </row>
    <row r="29" spans="1:9" ht="25.5" x14ac:dyDescent="0.2">
      <c r="A29" s="34"/>
      <c r="B29" s="35" t="s">
        <v>26</v>
      </c>
      <c r="C29" s="36">
        <v>0</v>
      </c>
      <c r="D29" s="36">
        <v>0</v>
      </c>
      <c r="E29" s="36">
        <f t="shared" si="4"/>
        <v>0</v>
      </c>
      <c r="F29" s="36">
        <v>0</v>
      </c>
      <c r="G29" s="36">
        <v>0</v>
      </c>
      <c r="H29" s="36">
        <f t="shared" si="5"/>
        <v>0</v>
      </c>
      <c r="I29" s="5" t="s">
        <v>40</v>
      </c>
    </row>
    <row r="30" spans="1:9" ht="12.75" x14ac:dyDescent="0.2">
      <c r="A30" s="34"/>
      <c r="B30" s="35"/>
      <c r="C30" s="36"/>
      <c r="D30" s="36"/>
      <c r="E30" s="36"/>
      <c r="F30" s="36"/>
      <c r="G30" s="36"/>
      <c r="H30" s="36"/>
      <c r="I30" s="5" t="s">
        <v>42</v>
      </c>
    </row>
    <row r="31" spans="1:9" ht="41.25" customHeight="1" x14ac:dyDescent="0.2">
      <c r="A31" s="45" t="s">
        <v>44</v>
      </c>
      <c r="B31" s="46"/>
      <c r="C31" s="37">
        <f t="shared" ref="C31:H31" si="6">SUM(C32:C35)</f>
        <v>2900000</v>
      </c>
      <c r="D31" s="37">
        <f t="shared" si="6"/>
        <v>-1348333.33</v>
      </c>
      <c r="E31" s="37">
        <f t="shared" si="6"/>
        <v>1551666.67</v>
      </c>
      <c r="F31" s="37">
        <f t="shared" si="6"/>
        <v>818392.38</v>
      </c>
      <c r="G31" s="37">
        <f t="shared" si="6"/>
        <v>818392.38</v>
      </c>
      <c r="H31" s="37">
        <f t="shared" si="6"/>
        <v>-2081607.62</v>
      </c>
      <c r="I31" s="5" t="s">
        <v>42</v>
      </c>
    </row>
    <row r="32" spans="1:9" ht="12.75" x14ac:dyDescent="0.2">
      <c r="A32" s="34"/>
      <c r="B32" s="35" t="s">
        <v>1</v>
      </c>
      <c r="C32" s="36">
        <v>0</v>
      </c>
      <c r="D32" s="36">
        <v>0</v>
      </c>
      <c r="E32" s="36">
        <f>C32+D32</f>
        <v>0</v>
      </c>
      <c r="F32" s="36">
        <v>0</v>
      </c>
      <c r="G32" s="36">
        <v>0</v>
      </c>
      <c r="H32" s="36">
        <f>G32-C32</f>
        <v>0</v>
      </c>
      <c r="I32" s="5" t="s">
        <v>43</v>
      </c>
    </row>
    <row r="33" spans="1:9" ht="14.25" x14ac:dyDescent="0.2">
      <c r="A33" s="34"/>
      <c r="B33" s="35" t="s">
        <v>48</v>
      </c>
      <c r="C33" s="36">
        <v>0</v>
      </c>
      <c r="D33" s="36">
        <v>100000</v>
      </c>
      <c r="E33" s="36">
        <f>C33+D33</f>
        <v>100000</v>
      </c>
      <c r="F33" s="36">
        <v>26725.71</v>
      </c>
      <c r="G33" s="36">
        <v>26725.71</v>
      </c>
      <c r="H33" s="36">
        <f t="shared" ref="H33:H35" si="7">G33-C33</f>
        <v>26725.71</v>
      </c>
      <c r="I33" s="5" t="s">
        <v>36</v>
      </c>
    </row>
    <row r="34" spans="1:9" ht="27" x14ac:dyDescent="0.2">
      <c r="A34" s="34"/>
      <c r="B34" s="35" t="s">
        <v>49</v>
      </c>
      <c r="C34" s="36">
        <v>0</v>
      </c>
      <c r="D34" s="36">
        <v>0</v>
      </c>
      <c r="E34" s="36">
        <f>C34+D34</f>
        <v>0</v>
      </c>
      <c r="F34" s="36">
        <v>0</v>
      </c>
      <c r="G34" s="36">
        <v>0</v>
      </c>
      <c r="H34" s="36">
        <f t="shared" si="7"/>
        <v>0</v>
      </c>
      <c r="I34" s="5" t="s">
        <v>38</v>
      </c>
    </row>
    <row r="35" spans="1:9" ht="25.5" x14ac:dyDescent="0.2">
      <c r="A35" s="34"/>
      <c r="B35" s="35" t="s">
        <v>26</v>
      </c>
      <c r="C35" s="36">
        <v>2900000</v>
      </c>
      <c r="D35" s="36">
        <v>-1448333.33</v>
      </c>
      <c r="E35" s="36">
        <f>C35+D35</f>
        <v>1451666.67</v>
      </c>
      <c r="F35" s="36">
        <v>791666.67</v>
      </c>
      <c r="G35" s="36">
        <v>791666.67</v>
      </c>
      <c r="H35" s="36">
        <f t="shared" si="7"/>
        <v>-2108333.33</v>
      </c>
      <c r="I35" s="5" t="s">
        <v>40</v>
      </c>
    </row>
    <row r="36" spans="1:9" ht="12.75" x14ac:dyDescent="0.2">
      <c r="A36" s="34"/>
      <c r="B36" s="35"/>
      <c r="C36" s="36"/>
      <c r="D36" s="36"/>
      <c r="E36" s="36"/>
      <c r="F36" s="36"/>
      <c r="G36" s="36"/>
      <c r="H36" s="36"/>
      <c r="I36" s="5" t="s">
        <v>42</v>
      </c>
    </row>
    <row r="37" spans="1:9" ht="12.75" x14ac:dyDescent="0.2">
      <c r="A37" s="38" t="s">
        <v>29</v>
      </c>
      <c r="B37" s="39"/>
      <c r="C37" s="37">
        <f t="shared" ref="C37:H37" si="8">SUM(C38)</f>
        <v>0</v>
      </c>
      <c r="D37" s="37">
        <f t="shared" si="8"/>
        <v>1650744.57</v>
      </c>
      <c r="E37" s="37">
        <f t="shared" si="8"/>
        <v>1650744.57</v>
      </c>
      <c r="F37" s="37">
        <f t="shared" si="8"/>
        <v>979603.46</v>
      </c>
      <c r="G37" s="37">
        <f t="shared" si="8"/>
        <v>979603.46</v>
      </c>
      <c r="H37" s="37">
        <f t="shared" si="8"/>
        <v>979603.46</v>
      </c>
      <c r="I37" s="5" t="s">
        <v>42</v>
      </c>
    </row>
    <row r="38" spans="1:9" ht="12.75" x14ac:dyDescent="0.2">
      <c r="A38" s="40"/>
      <c r="B38" s="35" t="s">
        <v>6</v>
      </c>
      <c r="C38" s="36">
        <v>0</v>
      </c>
      <c r="D38" s="36">
        <v>1650744.57</v>
      </c>
      <c r="E38" s="36">
        <f>C38+D38</f>
        <v>1650744.57</v>
      </c>
      <c r="F38" s="36">
        <v>979603.46</v>
      </c>
      <c r="G38" s="36">
        <v>979603.46</v>
      </c>
      <c r="H38" s="36">
        <f>G38-C38</f>
        <v>979603.46</v>
      </c>
      <c r="I38" s="5" t="s">
        <v>41</v>
      </c>
    </row>
    <row r="39" spans="1:9" ht="12.75" x14ac:dyDescent="0.2">
      <c r="A39" s="41"/>
      <c r="B39" s="42" t="s">
        <v>13</v>
      </c>
      <c r="C39" s="21">
        <f>SUM(C37+C31+C21)</f>
        <v>2900000</v>
      </c>
      <c r="D39" s="21">
        <f t="shared" ref="D39:H39" si="9">SUM(D37+D31+D21)</f>
        <v>302411.24</v>
      </c>
      <c r="E39" s="21">
        <f t="shared" si="9"/>
        <v>3202411.24</v>
      </c>
      <c r="F39" s="21">
        <f t="shared" si="9"/>
        <v>1797995.8399999999</v>
      </c>
      <c r="G39" s="21">
        <f t="shared" si="9"/>
        <v>1797995.8399999999</v>
      </c>
      <c r="H39" s="23">
        <f t="shared" si="9"/>
        <v>-1102004.1600000001</v>
      </c>
      <c r="I39" s="5" t="s">
        <v>42</v>
      </c>
    </row>
    <row r="40" spans="1:9" ht="12.75" x14ac:dyDescent="0.2">
      <c r="A40" s="43"/>
      <c r="B40" s="25"/>
      <c r="C40" s="26"/>
      <c r="D40" s="26"/>
      <c r="E40" s="26"/>
      <c r="F40" s="28" t="s">
        <v>21</v>
      </c>
      <c r="G40" s="44"/>
      <c r="H40" s="30"/>
      <c r="I40" s="5" t="s">
        <v>42</v>
      </c>
    </row>
    <row r="41" spans="1:9" ht="22.5" x14ac:dyDescent="0.2">
      <c r="B41" s="4" t="s">
        <v>30</v>
      </c>
    </row>
    <row r="42" spans="1:9" x14ac:dyDescent="0.2">
      <c r="B42" s="47" t="s">
        <v>31</v>
      </c>
      <c r="C42" s="47"/>
      <c r="D42" s="47"/>
      <c r="E42" s="47"/>
      <c r="F42" s="47"/>
      <c r="G42" s="47"/>
      <c r="H42" s="47"/>
    </row>
    <row r="43" spans="1:9" ht="42" customHeight="1" x14ac:dyDescent="0.2">
      <c r="B43" s="47" t="s">
        <v>32</v>
      </c>
      <c r="C43" s="47"/>
      <c r="D43" s="47"/>
      <c r="E43" s="47"/>
      <c r="F43" s="47"/>
      <c r="G43" s="47"/>
      <c r="H43" s="47"/>
    </row>
    <row r="44" spans="1:9" ht="18" customHeight="1" x14ac:dyDescent="0.2"/>
  </sheetData>
  <mergeCells count="10">
    <mergeCell ref="A31:B31"/>
    <mergeCell ref="B43:H43"/>
    <mergeCell ref="B42:H42"/>
    <mergeCell ref="A1:H1"/>
    <mergeCell ref="A2:B4"/>
    <mergeCell ref="C2:G2"/>
    <mergeCell ref="H2:H3"/>
    <mergeCell ref="A18:B20"/>
    <mergeCell ref="C18:G18"/>
    <mergeCell ref="H18:H19"/>
  </mergeCells>
  <pageMargins left="0.7" right="0.7" top="0.75" bottom="0.75" header="0.3" footer="0.3"/>
  <pageSetup scale="61" orientation="landscape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alexandra hernandez</cp:lastModifiedBy>
  <cp:lastPrinted>2021-07-18T22:55:10Z</cp:lastPrinted>
  <dcterms:created xsi:type="dcterms:W3CDTF">2012-12-11T20:48:19Z</dcterms:created>
  <dcterms:modified xsi:type="dcterms:W3CDTF">2021-07-21T16:45:38Z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